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1_OBSZAR PRACOWNIKÓW NZ\03_NZP\Sekcja_mechaniczna maszyny górniczy\K.Hendel\NOWE ROZDANIE!!!\Centrala\462500353_Dostawa wiertnic\4 SWZ do ogłoszenia\"/>
    </mc:Choice>
  </mc:AlternateContent>
  <xr:revisionPtr revIDLastSave="0" documentId="13_ncr:1_{E8E86882-B375-44BE-B7F0-2576940539D8}" xr6:coauthVersionLast="47" xr6:coauthVersionMax="47" xr10:uidLastSave="{00000000-0000-0000-0000-000000000000}"/>
  <bookViews>
    <workbookView xWindow="28680" yWindow="-855" windowWidth="29040" windowHeight="15720" xr2:uid="{D4DEE094-5EC7-4D60-85DB-4B54B718D709}"/>
  </bookViews>
  <sheets>
    <sheet name="Harmonogram-gwar. " sheetId="3" r:id="rId1"/>
    <sheet name="Harmon-opcja" sheetId="4" r:id="rId2"/>
  </sheets>
  <definedNames>
    <definedName name="_xlnm.Print_Area" localSheetId="0">'Harmonogram-gwar. '!$B$2:$AV$21</definedName>
    <definedName name="_xlnm.Print_Area" localSheetId="1">'Harmon-opcja'!$B$2:$AV$21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3" l="1"/>
  <c r="M15" i="3"/>
  <c r="O15" i="3"/>
  <c r="Q15" i="3"/>
  <c r="W14" i="3"/>
  <c r="AW14" i="3" s="1"/>
  <c r="AA12" i="4"/>
  <c r="AW14" i="4"/>
  <c r="W13" i="4"/>
  <c r="W12" i="4"/>
  <c r="W11" i="4"/>
  <c r="W8" i="4"/>
  <c r="AU15" i="4"/>
  <c r="AS15" i="4"/>
  <c r="AQ15" i="4"/>
  <c r="AO15" i="4"/>
  <c r="AM15" i="4"/>
  <c r="AK15" i="4"/>
  <c r="AI15" i="4"/>
  <c r="AG15" i="4"/>
  <c r="AC15" i="4"/>
  <c r="U15" i="4"/>
  <c r="Q15" i="4"/>
  <c r="O15" i="4"/>
  <c r="M15" i="4"/>
  <c r="K15" i="4"/>
  <c r="I15" i="4"/>
  <c r="G15" i="4"/>
  <c r="E15" i="4"/>
  <c r="AE14" i="4"/>
  <c r="AE15" i="4" s="1"/>
  <c r="AA13" i="4"/>
  <c r="AA15" i="4" s="1"/>
  <c r="AW13" i="4"/>
  <c r="AW11" i="4"/>
  <c r="AW10" i="4"/>
  <c r="AW9" i="4"/>
  <c r="S15" i="4"/>
  <c r="AW7" i="4"/>
  <c r="AW6" i="4"/>
  <c r="AA7" i="3"/>
  <c r="AA10" i="3"/>
  <c r="AA12" i="3"/>
  <c r="W12" i="3"/>
  <c r="W7" i="3"/>
  <c r="W6" i="3"/>
  <c r="AW6" i="3" s="1"/>
  <c r="AS15" i="3"/>
  <c r="AQ15" i="3"/>
  <c r="AO15" i="3"/>
  <c r="AM15" i="3"/>
  <c r="AK15" i="3"/>
  <c r="AG15" i="3"/>
  <c r="AE15" i="3"/>
  <c r="AC15" i="3"/>
  <c r="U15" i="3"/>
  <c r="I15" i="3"/>
  <c r="G15" i="3"/>
  <c r="E15" i="3"/>
  <c r="AA13" i="3"/>
  <c r="AW13" i="3" s="1"/>
  <c r="AI11" i="3"/>
  <c r="AI15" i="3" s="1"/>
  <c r="W11" i="3"/>
  <c r="AU9" i="3"/>
  <c r="AU15" i="3" s="1"/>
  <c r="AW8" i="3"/>
  <c r="Y15" i="3"/>
  <c r="S15" i="3"/>
  <c r="AW11" i="3" l="1"/>
  <c r="W15" i="4"/>
  <c r="AW12" i="4"/>
  <c r="AW8" i="4"/>
  <c r="Y15" i="4"/>
  <c r="AW10" i="3"/>
  <c r="AW9" i="3"/>
  <c r="AW7" i="3"/>
  <c r="AA15" i="3"/>
  <c r="AW12" i="3"/>
  <c r="W15" i="3"/>
  <c r="AW15" i="4" l="1"/>
  <c r="AX15" i="4" s="1"/>
  <c r="AW15" i="3"/>
  <c r="AX15" i="3" l="1"/>
</calcChain>
</file>

<file path=xl/sharedStrings.xml><?xml version="1.0" encoding="utf-8"?>
<sst xmlns="http://schemas.openxmlformats.org/spreadsheetml/2006/main" count="193" uniqueCount="58">
  <si>
    <t>Postępowanie nr 462500353 pn. Dostawa wiertnic i sprzętu wiertniczego dla potrzeb Oddziałów Polskiej Grupy Górniczej S.A. w latach 2026-2027</t>
  </si>
  <si>
    <t>HARMONOGRAM DOSTAW na zasadach gwarancji 2026-2027</t>
  </si>
  <si>
    <t>Nr zadania</t>
  </si>
  <si>
    <t>typ urządzeń</t>
  </si>
  <si>
    <t>Nazwa</t>
  </si>
  <si>
    <t>Ilość</t>
  </si>
  <si>
    <t>Oddział</t>
  </si>
  <si>
    <t>wiertnice pneumatyczne</t>
  </si>
  <si>
    <t>Wiertnica pneumatyczna WDP-1C z ramą standardową lub równoważna</t>
  </si>
  <si>
    <t>1xC</t>
  </si>
  <si>
    <t>wiertnice hydrauliczne</t>
  </si>
  <si>
    <t>Wiertnica hydrauliczna WD-06H z wrzecionem S-600mm i rozporą przedłużaną L=3560 mm lub równoważna</t>
  </si>
  <si>
    <t>1xJ</t>
  </si>
  <si>
    <t>Wiertnica hydrauliczna WDH-1 z agregatem AZH2-68/27 i z kompletem ram do wierceń pod kątem lub równoważna</t>
  </si>
  <si>
    <t>1xM</t>
  </si>
  <si>
    <t>Wiertnica hydrauliczna WWH-5 z agregatem lub równoważna</t>
  </si>
  <si>
    <t>1xZ</t>
  </si>
  <si>
    <t>wiertnice elektryczne i elektro-hydrauliczne</t>
  </si>
  <si>
    <t>Wiertnica elektryczna WD-02EA z rozporą standardową L=2530 mm lub równoważna</t>
  </si>
  <si>
    <t>1xP; 1xZI</t>
  </si>
  <si>
    <t>Wiertnica elektryczna MDR 03-06/M lub równoważna</t>
  </si>
  <si>
    <t>2xZ</t>
  </si>
  <si>
    <t>1x Z</t>
  </si>
  <si>
    <t>kotwiarki pneumatyczne</t>
  </si>
  <si>
    <t>Kotwiarka pneumatyczna GMP KP-100/III lub równoważna</t>
  </si>
  <si>
    <t>2xBŚ; 1xZI; 3xP; 1xR; 1xZI</t>
  </si>
  <si>
    <t>1xR; 1xZI; 1xP</t>
  </si>
  <si>
    <t>Kotwiarka pneumatyczna SUPER TURBO BOLTER ST 1500/1300 2S lub równoważna</t>
  </si>
  <si>
    <t>1xJ; 1xS; 1xC</t>
  </si>
  <si>
    <t>Kotwiarka pneumatyczna SUPER TURBO BOLTER 1345/900 2S lub równoważna</t>
  </si>
  <si>
    <t>BŚ</t>
  </si>
  <si>
    <t>Bolesław Śmiały</t>
  </si>
  <si>
    <t>P</t>
  </si>
  <si>
    <t>Piast</t>
  </si>
  <si>
    <t>H</t>
  </si>
  <si>
    <t>Halemba</t>
  </si>
  <si>
    <t>R</t>
  </si>
  <si>
    <t>Rydułtowy</t>
  </si>
  <si>
    <t>J</t>
  </si>
  <si>
    <t>Jankowice</t>
  </si>
  <si>
    <t>S</t>
  </si>
  <si>
    <t>Sośnica</t>
  </si>
  <si>
    <t>M</t>
  </si>
  <si>
    <t>Marcel</t>
  </si>
  <si>
    <t>SW</t>
  </si>
  <si>
    <t>Staszic</t>
  </si>
  <si>
    <t>MS</t>
  </si>
  <si>
    <t>Mysłowice</t>
  </si>
  <si>
    <t>Z</t>
  </si>
  <si>
    <t>ZGRI</t>
  </si>
  <si>
    <t>ZI</t>
  </si>
  <si>
    <t>Ziemowit</t>
  </si>
  <si>
    <t>C</t>
  </si>
  <si>
    <t>Chwałowice</t>
  </si>
  <si>
    <t>HARMONOGRAM DOSTAW na zasadach opcji 2026-2027</t>
  </si>
  <si>
    <t>1xR</t>
  </si>
  <si>
    <t>1xP, 1xZI</t>
  </si>
  <si>
    <t>1xJ; 1xS; 1xC; 2xMS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</si>
</sst>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i/>
      <u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</cellStyleXfs>
  <cellXfs count="89">
    <xf numFmtId="0" fontId="0" fillId="0" borderId="0" xfId="0"/>
    <xf numFmtId="0" fontId="1" fillId="0" borderId="0" xfId="1"/>
    <xf numFmtId="0" fontId="4" fillId="0" borderId="0" xfId="1" applyFont="1"/>
    <xf numFmtId="0" fontId="1" fillId="0" borderId="3" xfId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vertical="center" wrapText="1"/>
    </xf>
    <xf numFmtId="0" fontId="0" fillId="0" borderId="10" xfId="2" applyNumberFormat="1" applyFont="1" applyFill="1" applyBorder="1" applyAlignment="1">
      <alignment horizontal="center" vertical="center"/>
    </xf>
    <xf numFmtId="0" fontId="0" fillId="0" borderId="10" xfId="2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4" xfId="2" applyNumberFormat="1" applyFont="1" applyFill="1" applyBorder="1" applyAlignment="1">
      <alignment horizontal="center" vertical="center"/>
    </xf>
    <xf numFmtId="0" fontId="2" fillId="0" borderId="4" xfId="2" applyNumberFormat="1" applyFont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" vertical="center"/>
    </xf>
    <xf numFmtId="0" fontId="8" fillId="0" borderId="4" xfId="2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Alignment="1">
      <alignment horizontal="center" vertical="center" textRotation="90" wrapText="1"/>
    </xf>
    <xf numFmtId="0" fontId="0" fillId="0" borderId="10" xfId="2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2" applyNumberFormat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center" vertical="center" wrapText="1"/>
    </xf>
    <xf numFmtId="0" fontId="2" fillId="0" borderId="4" xfId="2" applyNumberFormat="1" applyFont="1" applyBorder="1" applyAlignment="1">
      <alignment horizontal="center" vertical="center" wrapText="1"/>
    </xf>
    <xf numFmtId="0" fontId="1" fillId="0" borderId="8" xfId="1" applyBorder="1" applyAlignment="1">
      <alignment horizontal="center" vertical="center" textRotation="90" wrapText="1"/>
    </xf>
    <xf numFmtId="0" fontId="2" fillId="0" borderId="10" xfId="2" applyNumberFormat="1" applyFont="1" applyFill="1" applyBorder="1" applyAlignment="1">
      <alignment horizontal="center" vertical="center"/>
    </xf>
    <xf numFmtId="0" fontId="0" fillId="0" borderId="10" xfId="2" applyNumberFormat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2" fillId="0" borderId="11" xfId="2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0" xfId="1" applyAlignment="1">
      <alignment wrapText="1"/>
    </xf>
    <xf numFmtId="1" fontId="10" fillId="0" borderId="0" xfId="1" applyNumberFormat="1" applyFont="1" applyAlignment="1">
      <alignment horizontal="center" vertical="center"/>
    </xf>
    <xf numFmtId="4" fontId="15" fillId="0" borderId="0" xfId="1" applyNumberFormat="1" applyFont="1"/>
    <xf numFmtId="1" fontId="10" fillId="0" borderId="0" xfId="1" applyNumberFormat="1" applyFont="1"/>
    <xf numFmtId="1" fontId="1" fillId="0" borderId="0" xfId="1" applyNumberFormat="1"/>
    <xf numFmtId="0" fontId="10" fillId="0" borderId="0" xfId="1" applyFont="1"/>
    <xf numFmtId="43" fontId="1" fillId="0" borderId="0" xfId="1" applyNumberFormat="1"/>
    <xf numFmtId="0" fontId="1" fillId="0" borderId="15" xfId="1" applyBorder="1"/>
    <xf numFmtId="1" fontId="16" fillId="0" borderId="16" xfId="1" applyNumberFormat="1" applyFont="1" applyBorder="1" applyAlignment="1">
      <alignment vertical="center"/>
    </xf>
    <xf numFmtId="0" fontId="17" fillId="0" borderId="0" xfId="1" applyFont="1" applyAlignment="1">
      <alignment horizontal="right"/>
    </xf>
    <xf numFmtId="0" fontId="18" fillId="0" borderId="0" xfId="1" applyFont="1" applyAlignment="1">
      <alignment horizontal="right" wrapText="1"/>
    </xf>
    <xf numFmtId="0" fontId="16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9" fillId="0" borderId="0" xfId="3"/>
    <xf numFmtId="0" fontId="0" fillId="0" borderId="0" xfId="1" applyFont="1"/>
    <xf numFmtId="0" fontId="21" fillId="0" borderId="0" xfId="4" applyFont="1" applyAlignment="1" applyProtection="1">
      <alignment horizontal="right"/>
      <protection locked="0"/>
    </xf>
    <xf numFmtId="0" fontId="8" fillId="0" borderId="0" xfId="1" applyFont="1"/>
    <xf numFmtId="0" fontId="19" fillId="0" borderId="0" xfId="3" applyFill="1"/>
    <xf numFmtId="0" fontId="1" fillId="0" borderId="17" xfId="1" applyBorder="1"/>
    <xf numFmtId="0" fontId="8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 textRotation="90" wrapText="1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4" xfId="2" applyNumberFormat="1" applyFont="1" applyFill="1" applyBorder="1" applyAlignment="1">
      <alignment horizontal="center" vertical="center"/>
    </xf>
    <xf numFmtId="0" fontId="2" fillId="4" borderId="4" xfId="2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 wrapText="1"/>
    </xf>
    <xf numFmtId="0" fontId="2" fillId="4" borderId="4" xfId="2" applyNumberFormat="1" applyFont="1" applyFill="1" applyBorder="1" applyAlignment="1">
      <alignment horizontal="center" vertical="center" wrapText="1"/>
    </xf>
    <xf numFmtId="0" fontId="1" fillId="4" borderId="0" xfId="1" applyFill="1"/>
    <xf numFmtId="0" fontId="12" fillId="4" borderId="4" xfId="1" applyFont="1" applyFill="1" applyBorder="1" applyAlignment="1">
      <alignment horizontal="center" vertical="center" wrapText="1"/>
    </xf>
    <xf numFmtId="0" fontId="13" fillId="4" borderId="4" xfId="2" applyNumberFormat="1" applyFont="1" applyFill="1" applyBorder="1" applyAlignment="1">
      <alignment horizontal="left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2" fillId="4" borderId="4" xfId="2" applyNumberFormat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1" fillId="0" borderId="0" xfId="1" applyAlignment="1">
      <alignment horizontal="left"/>
    </xf>
    <xf numFmtId="1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7" fontId="6" fillId="3" borderId="1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17" fontId="6" fillId="2" borderId="1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" fillId="0" borderId="8" xfId="1" applyBorder="1" applyAlignment="1">
      <alignment horizontal="center" vertical="center" textRotation="90" wrapText="1"/>
    </xf>
    <xf numFmtId="0" fontId="1" fillId="0" borderId="13" xfId="1" applyBorder="1" applyAlignment="1">
      <alignment horizontal="center" vertical="center" textRotation="90" wrapText="1"/>
    </xf>
    <xf numFmtId="0" fontId="8" fillId="0" borderId="4" xfId="1" applyFont="1" applyBorder="1" applyAlignment="1">
      <alignment horizontal="center" vertical="center" wrapText="1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 textRotation="90" wrapText="1"/>
    </xf>
    <xf numFmtId="0" fontId="8" fillId="0" borderId="9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17" fontId="6" fillId="2" borderId="18" xfId="1" applyNumberFormat="1" applyFont="1" applyFill="1" applyBorder="1" applyAlignment="1">
      <alignment horizontal="center" vertical="center"/>
    </xf>
  </cellXfs>
  <cellStyles count="5">
    <cellStyle name="Dziesiętny 2 2" xfId="2" xr:uid="{2388A452-1CB9-4374-B774-5CB92F95E293}"/>
    <cellStyle name="Hiperłącze" xfId="3" builtinId="8"/>
    <cellStyle name="Normalny" xfId="0" builtinId="0"/>
    <cellStyle name="Normalny 2 2" xfId="4" xr:uid="{1214EFA4-EA3F-4C06-B659-3AEC403C7C0E}"/>
    <cellStyle name="Normalny 3 2" xfId="1" xr:uid="{FF1DDC4C-D320-4CE7-A3A4-51C85C57F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F02DA-71EC-4EF3-B628-DE225E0C1DE0}">
  <sheetPr>
    <pageSetUpPr fitToPage="1"/>
  </sheetPr>
  <dimension ref="A1:AX30"/>
  <sheetViews>
    <sheetView tabSelected="1" view="pageBreakPreview" zoomScaleNormal="55" zoomScaleSheetLayoutView="100" workbookViewId="0">
      <selection activeCell="W15" sqref="W15"/>
    </sheetView>
  </sheetViews>
  <sheetFormatPr defaultColWidth="9.109375" defaultRowHeight="14.4"/>
  <cols>
    <col min="1" max="1" width="14" style="1" customWidth="1"/>
    <col min="2" max="2" width="8.5546875" style="1" customWidth="1"/>
    <col min="3" max="3" width="16.5546875" style="1" customWidth="1"/>
    <col min="4" max="4" width="53.6640625" style="1" customWidth="1"/>
    <col min="5" max="5" width="7.44140625" style="1" hidden="1" customWidth="1"/>
    <col min="6" max="6" width="9" style="1" hidden="1" customWidth="1"/>
    <col min="7" max="7" width="5.6640625" style="1" hidden="1" customWidth="1"/>
    <col min="8" max="8" width="8" style="1" hidden="1" customWidth="1"/>
    <col min="9" max="9" width="6" style="1" hidden="1" customWidth="1"/>
    <col min="10" max="10" width="8.44140625" style="1" hidden="1" customWidth="1"/>
    <col min="11" max="11" width="6" style="1" customWidth="1"/>
    <col min="12" max="12" width="8.109375" style="1" customWidth="1"/>
    <col min="13" max="13" width="5.6640625" style="1" customWidth="1"/>
    <col min="14" max="14" width="8.44140625" style="1" bestFit="1" customWidth="1"/>
    <col min="15" max="15" width="6" style="1" bestFit="1" customWidth="1"/>
    <col min="16" max="16" width="8" style="1" customWidth="1"/>
    <col min="17" max="17" width="5.6640625" style="1" customWidth="1"/>
    <col min="18" max="18" width="8.109375" style="1" customWidth="1"/>
    <col min="19" max="19" width="5.33203125" style="1" customWidth="1"/>
    <col min="20" max="20" width="8.33203125" style="1" bestFit="1" customWidth="1"/>
    <col min="21" max="21" width="5.5546875" style="1" bestFit="1" customWidth="1"/>
    <col min="22" max="22" width="8.33203125" style="1" bestFit="1" customWidth="1"/>
    <col min="23" max="23" width="5.5546875" style="1" bestFit="1" customWidth="1"/>
    <col min="24" max="24" width="8.33203125" style="1" bestFit="1" customWidth="1"/>
    <col min="25" max="25" width="5.109375" style="1" bestFit="1" customWidth="1"/>
    <col min="26" max="26" width="8.33203125" style="1" customWidth="1"/>
    <col min="27" max="27" width="5.109375" style="1" bestFit="1" customWidth="1"/>
    <col min="28" max="28" width="8" style="1" bestFit="1" customWidth="1"/>
    <col min="29" max="29" width="5.109375" style="1" bestFit="1" customWidth="1"/>
    <col min="30" max="30" width="7.88671875" style="1" bestFit="1" customWidth="1"/>
    <col min="31" max="31" width="5.109375" style="1" bestFit="1" customWidth="1"/>
    <col min="32" max="32" width="8.33203125" style="1" bestFit="1" customWidth="1"/>
    <col min="33" max="33" width="5.109375" style="1" bestFit="1" customWidth="1"/>
    <col min="34" max="34" width="7.88671875" style="1" bestFit="1" customWidth="1"/>
    <col min="35" max="35" width="5.109375" style="1" bestFit="1" customWidth="1"/>
    <col min="36" max="36" width="7.88671875" style="1" bestFit="1" customWidth="1"/>
    <col min="37" max="37" width="5.109375" style="1" bestFit="1" customWidth="1"/>
    <col min="38" max="38" width="7.88671875" style="1" bestFit="1" customWidth="1"/>
    <col min="39" max="39" width="5.109375" style="1" bestFit="1" customWidth="1"/>
    <col min="40" max="40" width="7.88671875" style="1" bestFit="1" customWidth="1"/>
    <col min="41" max="41" width="5.109375" style="1" bestFit="1" customWidth="1"/>
    <col min="42" max="42" width="7.88671875" style="1" bestFit="1" customWidth="1"/>
    <col min="43" max="43" width="5.109375" style="1" bestFit="1" customWidth="1"/>
    <col min="44" max="44" width="7.88671875" style="1" bestFit="1" customWidth="1"/>
    <col min="45" max="45" width="5.109375" style="1" bestFit="1" customWidth="1"/>
    <col min="46" max="46" width="7.88671875" style="1" bestFit="1" customWidth="1"/>
    <col min="47" max="47" width="5.109375" style="1" bestFit="1" customWidth="1"/>
    <col min="48" max="48" width="7.88671875" style="1" bestFit="1" customWidth="1"/>
    <col min="49" max="16384" width="9.109375" style="1"/>
  </cols>
  <sheetData>
    <row r="1" spans="1:50" ht="24" customHeight="1">
      <c r="B1" s="2"/>
      <c r="C1" s="2"/>
    </row>
    <row r="2" spans="1:50" ht="23.4">
      <c r="B2" s="2" t="s">
        <v>0</v>
      </c>
      <c r="C2" s="2"/>
      <c r="U2" s="78" t="s">
        <v>1</v>
      </c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U2" s="74">
        <v>46232</v>
      </c>
      <c r="AV2" s="75"/>
    </row>
    <row r="3" spans="1:50" ht="15" thickBot="1">
      <c r="V3" s="1">
        <v>1</v>
      </c>
      <c r="X3" s="1">
        <v>2</v>
      </c>
      <c r="AT3" s="1">
        <v>14</v>
      </c>
    </row>
    <row r="4" spans="1:50" ht="37.5" customHeight="1" thickBot="1">
      <c r="E4" s="79"/>
      <c r="F4" s="80"/>
      <c r="G4" s="79"/>
      <c r="H4" s="80"/>
      <c r="I4" s="79"/>
      <c r="J4" s="80"/>
      <c r="K4" s="79">
        <v>46174</v>
      </c>
      <c r="L4" s="88"/>
      <c r="M4" s="79">
        <v>46204</v>
      </c>
      <c r="N4" s="88"/>
      <c r="O4" s="79">
        <v>46235</v>
      </c>
      <c r="P4" s="88"/>
      <c r="Q4" s="79">
        <v>46266</v>
      </c>
      <c r="R4" s="88"/>
      <c r="S4" s="79">
        <v>46296</v>
      </c>
      <c r="T4" s="80"/>
      <c r="U4" s="79">
        <v>46327</v>
      </c>
      <c r="V4" s="80"/>
      <c r="W4" s="79">
        <v>46357</v>
      </c>
      <c r="X4" s="80"/>
      <c r="Y4" s="76">
        <v>46388</v>
      </c>
      <c r="Z4" s="77"/>
      <c r="AA4" s="76">
        <v>46419</v>
      </c>
      <c r="AB4" s="77"/>
      <c r="AC4" s="76">
        <v>46447</v>
      </c>
      <c r="AD4" s="77"/>
      <c r="AE4" s="76">
        <v>46478</v>
      </c>
      <c r="AF4" s="77"/>
      <c r="AG4" s="76">
        <v>46508</v>
      </c>
      <c r="AH4" s="77"/>
      <c r="AI4" s="76">
        <v>46539</v>
      </c>
      <c r="AJ4" s="77"/>
      <c r="AK4" s="76">
        <v>46569</v>
      </c>
      <c r="AL4" s="77"/>
      <c r="AM4" s="76">
        <v>46600</v>
      </c>
      <c r="AN4" s="77"/>
      <c r="AO4" s="76">
        <v>46631</v>
      </c>
      <c r="AP4" s="77"/>
      <c r="AQ4" s="76">
        <v>46661</v>
      </c>
      <c r="AR4" s="77"/>
      <c r="AS4" s="76">
        <v>46692</v>
      </c>
      <c r="AT4" s="77"/>
      <c r="AU4" s="76">
        <v>46722</v>
      </c>
      <c r="AV4" s="77"/>
    </row>
    <row r="5" spans="1:50" s="10" customFormat="1" ht="37.5" customHeight="1">
      <c r="A5" s="3"/>
      <c r="B5" s="4" t="s">
        <v>2</v>
      </c>
      <c r="C5" s="4" t="s">
        <v>3</v>
      </c>
      <c r="D5" s="4" t="s">
        <v>4</v>
      </c>
      <c r="E5" s="5" t="s">
        <v>5</v>
      </c>
      <c r="F5" s="5" t="s">
        <v>6</v>
      </c>
      <c r="G5" s="5" t="s">
        <v>5</v>
      </c>
      <c r="H5" s="5" t="s">
        <v>6</v>
      </c>
      <c r="I5" s="5" t="s">
        <v>5</v>
      </c>
      <c r="J5" s="5" t="s">
        <v>6</v>
      </c>
      <c r="K5" s="6" t="s">
        <v>5</v>
      </c>
      <c r="L5" s="6" t="s">
        <v>6</v>
      </c>
      <c r="M5" s="6" t="s">
        <v>5</v>
      </c>
      <c r="N5" s="6" t="s">
        <v>6</v>
      </c>
      <c r="O5" s="6" t="s">
        <v>5</v>
      </c>
      <c r="P5" s="6" t="s">
        <v>6</v>
      </c>
      <c r="Q5" s="6" t="s">
        <v>5</v>
      </c>
      <c r="R5" s="6" t="s">
        <v>6</v>
      </c>
      <c r="S5" s="6" t="s">
        <v>5</v>
      </c>
      <c r="T5" s="7" t="s">
        <v>6</v>
      </c>
      <c r="U5" s="7" t="s">
        <v>5</v>
      </c>
      <c r="V5" s="7" t="s">
        <v>6</v>
      </c>
      <c r="W5" s="7" t="s">
        <v>5</v>
      </c>
      <c r="X5" s="7" t="s">
        <v>6</v>
      </c>
      <c r="Y5" s="8" t="s">
        <v>5</v>
      </c>
      <c r="Z5" s="9" t="s">
        <v>6</v>
      </c>
      <c r="AA5" s="9" t="s">
        <v>5</v>
      </c>
      <c r="AB5" s="9" t="s">
        <v>6</v>
      </c>
      <c r="AC5" s="9" t="s">
        <v>5</v>
      </c>
      <c r="AD5" s="9" t="s">
        <v>6</v>
      </c>
      <c r="AE5" s="9" t="s">
        <v>5</v>
      </c>
      <c r="AF5" s="9" t="s">
        <v>6</v>
      </c>
      <c r="AG5" s="9" t="s">
        <v>5</v>
      </c>
      <c r="AH5" s="9" t="s">
        <v>6</v>
      </c>
      <c r="AI5" s="9" t="s">
        <v>5</v>
      </c>
      <c r="AJ5" s="9" t="s">
        <v>6</v>
      </c>
      <c r="AK5" s="9" t="s">
        <v>5</v>
      </c>
      <c r="AL5" s="9" t="s">
        <v>6</v>
      </c>
      <c r="AM5" s="9" t="s">
        <v>5</v>
      </c>
      <c r="AN5" s="9" t="s">
        <v>6</v>
      </c>
      <c r="AO5" s="9" t="s">
        <v>5</v>
      </c>
      <c r="AP5" s="9" t="s">
        <v>6</v>
      </c>
      <c r="AQ5" s="9" t="s">
        <v>5</v>
      </c>
      <c r="AR5" s="9" t="s">
        <v>6</v>
      </c>
      <c r="AS5" s="9" t="s">
        <v>5</v>
      </c>
      <c r="AT5" s="9" t="s">
        <v>6</v>
      </c>
      <c r="AU5" s="9" t="s">
        <v>5</v>
      </c>
      <c r="AV5" s="9" t="s">
        <v>6</v>
      </c>
    </row>
    <row r="6" spans="1:50" ht="28.8">
      <c r="A6" s="59"/>
      <c r="B6" s="15">
        <v>1</v>
      </c>
      <c r="C6" s="11" t="s">
        <v>7</v>
      </c>
      <c r="D6" s="12" t="s">
        <v>8</v>
      </c>
      <c r="E6" s="13"/>
      <c r="F6" s="13"/>
      <c r="G6" s="13"/>
      <c r="H6" s="14"/>
      <c r="I6" s="14"/>
      <c r="J6" s="14"/>
      <c r="K6" s="61"/>
      <c r="L6" s="61"/>
      <c r="M6" s="61"/>
      <c r="N6" s="62"/>
      <c r="O6" s="63"/>
      <c r="P6" s="63"/>
      <c r="Q6" s="63"/>
      <c r="R6" s="63"/>
      <c r="S6" s="62"/>
      <c r="T6" s="61"/>
      <c r="U6" s="60"/>
      <c r="V6" s="60"/>
      <c r="W6" s="19">
        <f>1</f>
        <v>1</v>
      </c>
      <c r="X6" s="15" t="s">
        <v>9</v>
      </c>
      <c r="Y6" s="21"/>
      <c r="Z6" s="20"/>
      <c r="AA6" s="20"/>
      <c r="AB6" s="18"/>
      <c r="AC6" s="17"/>
      <c r="AD6" s="18"/>
      <c r="AE6" s="17"/>
      <c r="AF6" s="17"/>
      <c r="AG6" s="17"/>
      <c r="AH6" s="20"/>
      <c r="AI6" s="20"/>
      <c r="AJ6" s="20"/>
      <c r="AK6" s="18"/>
      <c r="AL6" s="17"/>
      <c r="AM6" s="18"/>
      <c r="AN6" s="17"/>
      <c r="AO6" s="17"/>
      <c r="AP6" s="17"/>
      <c r="AQ6" s="20"/>
      <c r="AR6" s="20"/>
      <c r="AS6" s="20"/>
      <c r="AT6" s="18"/>
      <c r="AU6" s="17"/>
      <c r="AV6" s="18"/>
      <c r="AW6" s="22">
        <f t="shared" ref="AW6:AW15" si="0">E6+G6+I6+K6+M6+O6+Q6+S6+U6+W6+Y6+AA6+AC6+AE6+AG6+AI6+AK6+AM6+AO6+AQ6+AS6+AU6</f>
        <v>1</v>
      </c>
    </row>
    <row r="7" spans="1:50" ht="28.8">
      <c r="A7" s="85"/>
      <c r="B7" s="15">
        <v>2</v>
      </c>
      <c r="C7" s="83" t="s">
        <v>10</v>
      </c>
      <c r="D7" s="12" t="s">
        <v>11</v>
      </c>
      <c r="E7" s="13"/>
      <c r="F7" s="13"/>
      <c r="G7" s="13"/>
      <c r="H7" s="24"/>
      <c r="I7" s="14"/>
      <c r="J7" s="14"/>
      <c r="K7" s="60"/>
      <c r="L7" s="60"/>
      <c r="M7" s="60"/>
      <c r="N7" s="63"/>
      <c r="O7" s="63"/>
      <c r="P7" s="63"/>
      <c r="Q7" s="63"/>
      <c r="R7" s="63"/>
      <c r="S7" s="62"/>
      <c r="T7" s="61"/>
      <c r="U7" s="60"/>
      <c r="V7" s="60"/>
      <c r="W7" s="19">
        <f>1</f>
        <v>1</v>
      </c>
      <c r="X7" s="15" t="s">
        <v>12</v>
      </c>
      <c r="Y7" s="27"/>
      <c r="Z7" s="15"/>
      <c r="AA7" s="27">
        <f>1</f>
        <v>1</v>
      </c>
      <c r="AB7" s="15" t="s">
        <v>12</v>
      </c>
      <c r="AC7" s="17"/>
      <c r="AD7" s="18"/>
      <c r="AE7" s="17"/>
      <c r="AF7" s="17"/>
      <c r="AG7" s="17"/>
      <c r="AH7" s="20"/>
      <c r="AI7" s="20"/>
      <c r="AJ7" s="20"/>
      <c r="AK7" s="18"/>
      <c r="AL7" s="17"/>
      <c r="AM7" s="18"/>
      <c r="AN7" s="17"/>
      <c r="AO7" s="17"/>
      <c r="AP7" s="17"/>
      <c r="AQ7" s="20"/>
      <c r="AR7" s="20"/>
      <c r="AS7" s="20"/>
      <c r="AT7" s="18"/>
      <c r="AU7" s="17"/>
      <c r="AV7" s="18"/>
      <c r="AW7" s="22">
        <f t="shared" si="0"/>
        <v>2</v>
      </c>
    </row>
    <row r="8" spans="1:50" ht="28.8">
      <c r="A8" s="85"/>
      <c r="B8" s="15">
        <v>3</v>
      </c>
      <c r="C8" s="83"/>
      <c r="D8" s="28" t="s">
        <v>13</v>
      </c>
      <c r="E8" s="13"/>
      <c r="F8" s="13"/>
      <c r="G8" s="13"/>
      <c r="H8" s="14"/>
      <c r="I8" s="14"/>
      <c r="J8" s="14"/>
      <c r="K8" s="60"/>
      <c r="L8" s="60"/>
      <c r="M8" s="60"/>
      <c r="N8" s="63"/>
      <c r="O8" s="63"/>
      <c r="P8" s="63"/>
      <c r="Q8" s="63"/>
      <c r="R8" s="63"/>
      <c r="S8" s="63"/>
      <c r="T8" s="60"/>
      <c r="U8" s="60"/>
      <c r="V8" s="60"/>
      <c r="W8" s="16">
        <v>1</v>
      </c>
      <c r="X8" s="19" t="s">
        <v>14</v>
      </c>
      <c r="Y8" s="21"/>
      <c r="Z8" s="20"/>
      <c r="AA8" s="20"/>
      <c r="AB8" s="18"/>
      <c r="AC8" s="17"/>
      <c r="AD8" s="18"/>
      <c r="AE8" s="17"/>
      <c r="AF8" s="17"/>
      <c r="AG8" s="17"/>
      <c r="AH8" s="20"/>
      <c r="AI8" s="20"/>
      <c r="AJ8" s="20"/>
      <c r="AK8" s="18"/>
      <c r="AL8" s="17"/>
      <c r="AM8" s="18"/>
      <c r="AN8" s="17"/>
      <c r="AO8" s="17"/>
      <c r="AP8" s="17"/>
      <c r="AQ8" s="20"/>
      <c r="AR8" s="20"/>
      <c r="AS8" s="20"/>
      <c r="AT8" s="18"/>
      <c r="AU8" s="17"/>
      <c r="AV8" s="18"/>
      <c r="AW8" s="22">
        <f t="shared" si="0"/>
        <v>1</v>
      </c>
    </row>
    <row r="9" spans="1:50">
      <c r="A9" s="85"/>
      <c r="B9" s="15">
        <v>4</v>
      </c>
      <c r="C9" s="83"/>
      <c r="D9" s="28" t="s">
        <v>15</v>
      </c>
      <c r="E9" s="13"/>
      <c r="F9" s="13"/>
      <c r="G9" s="13"/>
      <c r="H9" s="14"/>
      <c r="I9" s="14"/>
      <c r="J9" s="14"/>
      <c r="K9" s="60"/>
      <c r="L9" s="60"/>
      <c r="M9" s="60"/>
      <c r="N9" s="63"/>
      <c r="O9" s="63"/>
      <c r="P9" s="63"/>
      <c r="Q9" s="63"/>
      <c r="R9" s="63"/>
      <c r="S9" s="63"/>
      <c r="T9" s="60"/>
      <c r="U9" s="60"/>
      <c r="V9" s="60"/>
      <c r="W9" s="18"/>
      <c r="X9" s="17"/>
      <c r="Y9" s="21"/>
      <c r="Z9" s="20"/>
      <c r="AA9" s="20"/>
      <c r="AB9" s="18"/>
      <c r="AC9" s="17"/>
      <c r="AD9" s="18"/>
      <c r="AE9" s="17"/>
      <c r="AF9" s="17"/>
      <c r="AG9" s="17"/>
      <c r="AH9" s="20"/>
      <c r="AI9" s="20"/>
      <c r="AJ9" s="20"/>
      <c r="AK9" s="18"/>
      <c r="AL9" s="17"/>
      <c r="AM9" s="18"/>
      <c r="AN9" s="17"/>
      <c r="AO9" s="17"/>
      <c r="AP9" s="17"/>
      <c r="AQ9" s="20"/>
      <c r="AR9" s="20"/>
      <c r="AS9" s="20"/>
      <c r="AT9" s="18"/>
      <c r="AU9" s="19">
        <f>1</f>
        <v>1</v>
      </c>
      <c r="AV9" s="16" t="s">
        <v>16</v>
      </c>
      <c r="AW9" s="22">
        <f t="shared" si="0"/>
        <v>1</v>
      </c>
    </row>
    <row r="10" spans="1:50" ht="28.8">
      <c r="A10" s="85"/>
      <c r="B10" s="15">
        <v>5</v>
      </c>
      <c r="C10" s="86" t="s">
        <v>17</v>
      </c>
      <c r="D10" s="12" t="s">
        <v>18</v>
      </c>
      <c r="E10" s="13"/>
      <c r="F10" s="24"/>
      <c r="G10" s="13"/>
      <c r="H10" s="14"/>
      <c r="I10" s="13"/>
      <c r="J10" s="14"/>
      <c r="K10" s="60"/>
      <c r="L10" s="64"/>
      <c r="M10" s="60"/>
      <c r="N10" s="65"/>
      <c r="O10" s="63"/>
      <c r="P10" s="63"/>
      <c r="Q10" s="63"/>
      <c r="R10" s="63"/>
      <c r="S10" s="62"/>
      <c r="T10" s="61"/>
      <c r="U10" s="61"/>
      <c r="V10" s="61"/>
      <c r="W10" s="19">
        <v>2</v>
      </c>
      <c r="X10" s="15" t="s">
        <v>56</v>
      </c>
      <c r="Y10" s="27"/>
      <c r="Z10" s="29"/>
      <c r="AA10" s="27">
        <f>1+1</f>
        <v>2</v>
      </c>
      <c r="AB10" s="29" t="s">
        <v>19</v>
      </c>
      <c r="AC10" s="17"/>
      <c r="AD10" s="18"/>
      <c r="AE10" s="17"/>
      <c r="AF10" s="31"/>
      <c r="AG10" s="17"/>
      <c r="AH10" s="20"/>
      <c r="AI10" s="20"/>
      <c r="AJ10" s="20"/>
      <c r="AK10" s="18"/>
      <c r="AL10" s="17"/>
      <c r="AM10" s="18"/>
      <c r="AN10" s="17"/>
      <c r="AO10" s="17"/>
      <c r="AP10" s="17"/>
      <c r="AQ10" s="20"/>
      <c r="AR10" s="20"/>
      <c r="AS10" s="20"/>
      <c r="AT10" s="18"/>
      <c r="AU10" s="17"/>
      <c r="AV10" s="18"/>
      <c r="AW10" s="22">
        <f t="shared" si="0"/>
        <v>4</v>
      </c>
    </row>
    <row r="11" spans="1:50">
      <c r="A11" s="32"/>
      <c r="B11" s="15">
        <v>6</v>
      </c>
      <c r="C11" s="87"/>
      <c r="D11" s="12" t="s">
        <v>20</v>
      </c>
      <c r="E11" s="13"/>
      <c r="F11" s="33"/>
      <c r="G11" s="13"/>
      <c r="H11" s="34"/>
      <c r="I11" s="14"/>
      <c r="J11" s="34"/>
      <c r="K11" s="60"/>
      <c r="L11" s="64"/>
      <c r="M11" s="60"/>
      <c r="N11" s="65"/>
      <c r="O11" s="62"/>
      <c r="P11" s="62"/>
      <c r="Q11" s="63"/>
      <c r="R11" s="63"/>
      <c r="S11" s="66"/>
      <c r="T11" s="66"/>
      <c r="U11" s="60"/>
      <c r="V11" s="60"/>
      <c r="W11" s="19">
        <f>2</f>
        <v>2</v>
      </c>
      <c r="X11" s="15" t="s">
        <v>21</v>
      </c>
      <c r="Y11" s="21"/>
      <c r="Z11" s="20"/>
      <c r="AA11" s="20"/>
      <c r="AB11" s="18"/>
      <c r="AC11" s="17"/>
      <c r="AD11" s="18"/>
      <c r="AE11" s="17"/>
      <c r="AF11" s="17"/>
      <c r="AG11" s="17"/>
      <c r="AH11" s="20"/>
      <c r="AI11" s="15">
        <f>1</f>
        <v>1</v>
      </c>
      <c r="AJ11" s="15" t="s">
        <v>22</v>
      </c>
      <c r="AK11" s="18"/>
      <c r="AL11" s="17"/>
      <c r="AM11" s="18"/>
      <c r="AN11" s="17"/>
      <c r="AO11" s="17"/>
      <c r="AP11" s="17"/>
      <c r="AQ11" s="20"/>
      <c r="AR11" s="20"/>
      <c r="AS11" s="20"/>
      <c r="AT11" s="18"/>
      <c r="AU11" s="17"/>
      <c r="AV11" s="18"/>
      <c r="AW11" s="22">
        <f t="shared" si="0"/>
        <v>3</v>
      </c>
    </row>
    <row r="12" spans="1:50" ht="36">
      <c r="A12" s="81"/>
      <c r="B12" s="15">
        <v>7</v>
      </c>
      <c r="C12" s="83" t="s">
        <v>23</v>
      </c>
      <c r="D12" s="12" t="s">
        <v>24</v>
      </c>
      <c r="E12" s="13"/>
      <c r="F12" s="24"/>
      <c r="G12" s="13"/>
      <c r="H12" s="34"/>
      <c r="I12" s="14"/>
      <c r="J12" s="14"/>
      <c r="K12" s="60"/>
      <c r="L12" s="67"/>
      <c r="M12" s="60"/>
      <c r="N12" s="68"/>
      <c r="O12" s="63"/>
      <c r="P12" s="63"/>
      <c r="Q12" s="63"/>
      <c r="R12" s="63"/>
      <c r="S12" s="62"/>
      <c r="T12" s="69"/>
      <c r="U12" s="60"/>
      <c r="V12" s="60"/>
      <c r="W12" s="19">
        <f>2+1+3+1+1</f>
        <v>8</v>
      </c>
      <c r="X12" s="35" t="s">
        <v>25</v>
      </c>
      <c r="Y12" s="27"/>
      <c r="Z12" s="29"/>
      <c r="AA12" s="27">
        <f>1+1+1</f>
        <v>3</v>
      </c>
      <c r="AB12" s="29" t="s">
        <v>26</v>
      </c>
      <c r="AC12" s="17"/>
      <c r="AD12" s="26"/>
      <c r="AE12" s="17"/>
      <c r="AF12" s="17"/>
      <c r="AG12" s="17"/>
      <c r="AH12" s="20"/>
      <c r="AI12" s="20"/>
      <c r="AJ12" s="20"/>
      <c r="AK12" s="18"/>
      <c r="AL12" s="17"/>
      <c r="AM12" s="18"/>
      <c r="AN12" s="17"/>
      <c r="AO12" s="17"/>
      <c r="AP12" s="17"/>
      <c r="AQ12" s="20"/>
      <c r="AR12" s="20"/>
      <c r="AS12" s="20"/>
      <c r="AT12" s="18"/>
      <c r="AU12" s="17"/>
      <c r="AV12" s="18"/>
      <c r="AW12" s="22">
        <f t="shared" si="0"/>
        <v>11</v>
      </c>
    </row>
    <row r="13" spans="1:50" ht="43.2">
      <c r="A13" s="82"/>
      <c r="B13" s="15">
        <v>8</v>
      </c>
      <c r="C13" s="83"/>
      <c r="D13" s="12" t="s">
        <v>27</v>
      </c>
      <c r="E13" s="13"/>
      <c r="F13" s="24"/>
      <c r="G13" s="36"/>
      <c r="H13" s="14"/>
      <c r="I13" s="14"/>
      <c r="J13" s="14"/>
      <c r="K13" s="60"/>
      <c r="L13" s="67"/>
      <c r="M13" s="60"/>
      <c r="N13" s="70"/>
      <c r="O13" s="63"/>
      <c r="P13" s="60"/>
      <c r="Q13" s="63"/>
      <c r="R13" s="63"/>
      <c r="S13" s="62"/>
      <c r="T13" s="71"/>
      <c r="U13" s="60"/>
      <c r="V13" s="60"/>
      <c r="W13" s="19">
        <v>5</v>
      </c>
      <c r="X13" s="11" t="s">
        <v>57</v>
      </c>
      <c r="Y13" s="21"/>
      <c r="Z13" s="11"/>
      <c r="AA13" s="15">
        <f>1+1+1</f>
        <v>3</v>
      </c>
      <c r="AB13" s="30" t="s">
        <v>28</v>
      </c>
      <c r="AC13" s="17"/>
      <c r="AD13" s="20"/>
      <c r="AE13" s="17"/>
      <c r="AF13" s="17"/>
      <c r="AG13" s="17"/>
      <c r="AH13" s="20"/>
      <c r="AI13" s="20"/>
      <c r="AJ13" s="20"/>
      <c r="AK13" s="18"/>
      <c r="AL13" s="17"/>
      <c r="AM13" s="20"/>
      <c r="AN13" s="17"/>
      <c r="AO13" s="17"/>
      <c r="AP13" s="17"/>
      <c r="AQ13" s="20"/>
      <c r="AR13" s="20"/>
      <c r="AS13" s="20"/>
      <c r="AT13" s="18"/>
      <c r="AU13" s="17"/>
      <c r="AV13" s="20"/>
      <c r="AW13" s="22">
        <f t="shared" si="0"/>
        <v>8</v>
      </c>
    </row>
    <row r="14" spans="1:50" ht="29.4" thickBot="1">
      <c r="A14" s="23"/>
      <c r="B14" s="15">
        <v>9</v>
      </c>
      <c r="C14" s="83"/>
      <c r="D14" s="12" t="s">
        <v>29</v>
      </c>
      <c r="E14" s="13"/>
      <c r="F14" s="13"/>
      <c r="G14" s="13"/>
      <c r="H14" s="14"/>
      <c r="I14" s="14"/>
      <c r="J14" s="14"/>
      <c r="K14" s="60"/>
      <c r="L14" s="60"/>
      <c r="M14" s="60"/>
      <c r="N14" s="63"/>
      <c r="O14" s="63"/>
      <c r="P14" s="63"/>
      <c r="Q14" s="63"/>
      <c r="R14" s="63"/>
      <c r="S14" s="63"/>
      <c r="T14" s="60"/>
      <c r="U14" s="60"/>
      <c r="V14" s="60"/>
      <c r="W14" s="19">
        <f>1</f>
        <v>1</v>
      </c>
      <c r="X14" s="15" t="s">
        <v>9</v>
      </c>
      <c r="Y14" s="21"/>
      <c r="Z14" s="20"/>
      <c r="AA14" s="20"/>
      <c r="AB14" s="18"/>
      <c r="AC14" s="17"/>
      <c r="AD14" s="20"/>
      <c r="AE14" s="17"/>
      <c r="AF14" s="17"/>
      <c r="AG14" s="17"/>
      <c r="AH14" s="20"/>
      <c r="AI14" s="20"/>
      <c r="AJ14" s="20"/>
      <c r="AK14" s="18"/>
      <c r="AL14" s="17"/>
      <c r="AM14" s="20"/>
      <c r="AN14" s="17"/>
      <c r="AO14" s="17"/>
      <c r="AP14" s="17"/>
      <c r="AQ14" s="20"/>
      <c r="AR14" s="20"/>
      <c r="AS14" s="20"/>
      <c r="AT14" s="18"/>
      <c r="AU14" s="37"/>
      <c r="AV14" s="38"/>
      <c r="AW14" s="22">
        <f t="shared" si="0"/>
        <v>1</v>
      </c>
    </row>
    <row r="15" spans="1:50" ht="15.75" customHeight="1" thickBot="1">
      <c r="D15" s="39"/>
      <c r="E15" s="40">
        <f>SUM(E6:E14)</f>
        <v>0</v>
      </c>
      <c r="F15" s="41"/>
      <c r="G15" s="40">
        <f>SUM(G6:G14)</f>
        <v>0</v>
      </c>
      <c r="H15" s="41"/>
      <c r="I15" s="40">
        <f>SUM(I6:I14)</f>
        <v>0</v>
      </c>
      <c r="J15" s="41"/>
      <c r="K15" s="42">
        <f>SUM(K6:K14)</f>
        <v>0</v>
      </c>
      <c r="L15" s="43"/>
      <c r="M15" s="42">
        <f>SUM(M6:M14)</f>
        <v>0</v>
      </c>
      <c r="O15" s="44">
        <f>SUM(O6:O14)</f>
        <v>0</v>
      </c>
      <c r="Q15" s="44">
        <f>SUM(Q6:Q14)</f>
        <v>0</v>
      </c>
      <c r="S15" s="44">
        <f>SUM(S6:S14)</f>
        <v>0</v>
      </c>
      <c r="U15" s="44">
        <f>SUM(U6:U14)</f>
        <v>0</v>
      </c>
      <c r="W15" s="44">
        <f>SUM(W6:W14)</f>
        <v>21</v>
      </c>
      <c r="Y15" s="44">
        <f>SUM(Y6:Y14)</f>
        <v>0</v>
      </c>
      <c r="AA15" s="44">
        <f>SUM(AA6:AA14)</f>
        <v>9</v>
      </c>
      <c r="AC15" s="44">
        <f>SUM(AC6:AC14)</f>
        <v>0</v>
      </c>
      <c r="AE15" s="44">
        <f>SUM(AE6:AE14)</f>
        <v>0</v>
      </c>
      <c r="AG15" s="44">
        <f>SUM(AG6:AG14)</f>
        <v>0</v>
      </c>
      <c r="AI15" s="44">
        <f>SUM(AI6:AI14)</f>
        <v>1</v>
      </c>
      <c r="AK15" s="44">
        <f>SUM(AK6:AK14)</f>
        <v>0</v>
      </c>
      <c r="AM15" s="44">
        <f>SUM(AM6:AM14)</f>
        <v>0</v>
      </c>
      <c r="AO15" s="44">
        <f>SUM(AO6:AO14)</f>
        <v>0</v>
      </c>
      <c r="AP15" s="45"/>
      <c r="AQ15" s="44">
        <f>SUM(AQ6:AQ14)</f>
        <v>0</v>
      </c>
      <c r="AS15" s="44">
        <f>SUM(AS6:AS14)</f>
        <v>0</v>
      </c>
      <c r="AU15" s="44">
        <f>SUM(AU6:AU14)</f>
        <v>1</v>
      </c>
      <c r="AV15" s="46"/>
      <c r="AW15" s="47">
        <f t="shared" si="0"/>
        <v>32</v>
      </c>
      <c r="AX15" s="43">
        <f>AW15-AW6-AW7-AW8-AW9-AW10-AW11-AW12-AW13-AW14</f>
        <v>0</v>
      </c>
    </row>
    <row r="16" spans="1:50" ht="21">
      <c r="B16" s="48"/>
      <c r="C16" s="48"/>
      <c r="D16" s="49"/>
      <c r="E16" s="50"/>
      <c r="F16" s="50"/>
      <c r="I16" s="84"/>
      <c r="J16" s="84"/>
      <c r="W16" s="51" t="s">
        <v>30</v>
      </c>
      <c r="X16" s="72" t="s">
        <v>31</v>
      </c>
      <c r="Y16" s="72"/>
      <c r="Z16" s="72"/>
      <c r="AA16" s="51" t="s">
        <v>32</v>
      </c>
      <c r="AB16" s="72" t="s">
        <v>33</v>
      </c>
      <c r="AC16" s="72"/>
      <c r="AL16" s="52"/>
      <c r="AU16" s="52"/>
    </row>
    <row r="17" spans="2:38">
      <c r="D17" s="39"/>
      <c r="W17" s="51" t="s">
        <v>34</v>
      </c>
      <c r="X17" s="72" t="s">
        <v>35</v>
      </c>
      <c r="Y17" s="72"/>
      <c r="Z17" s="72"/>
      <c r="AA17" s="51" t="s">
        <v>36</v>
      </c>
      <c r="AB17" s="72" t="s">
        <v>37</v>
      </c>
      <c r="AC17" s="72"/>
      <c r="AH17" s="43"/>
    </row>
    <row r="18" spans="2:38" ht="15.6">
      <c r="B18" s="53"/>
      <c r="D18" s="54"/>
      <c r="E18" s="55"/>
      <c r="F18" s="55"/>
      <c r="W18" s="51" t="s">
        <v>38</v>
      </c>
      <c r="X18" s="72" t="s">
        <v>39</v>
      </c>
      <c r="Y18" s="72"/>
      <c r="Z18" s="72"/>
      <c r="AA18" s="51" t="s">
        <v>40</v>
      </c>
      <c r="AB18" s="72" t="s">
        <v>41</v>
      </c>
      <c r="AC18" s="72"/>
    </row>
    <row r="19" spans="2:38" ht="15.6">
      <c r="D19" s="54"/>
      <c r="E19" s="55"/>
      <c r="F19" s="55"/>
      <c r="W19" s="51" t="s">
        <v>42</v>
      </c>
      <c r="X19" s="72" t="s">
        <v>43</v>
      </c>
      <c r="Y19" s="72"/>
      <c r="Z19" s="72"/>
      <c r="AA19" s="51" t="s">
        <v>44</v>
      </c>
      <c r="AB19" s="72" t="s">
        <v>45</v>
      </c>
      <c r="AC19" s="72"/>
    </row>
    <row r="20" spans="2:38" ht="15.6">
      <c r="D20" s="54"/>
      <c r="E20" s="55"/>
      <c r="F20" s="55"/>
      <c r="W20" s="51" t="s">
        <v>46</v>
      </c>
      <c r="X20" s="72" t="s">
        <v>47</v>
      </c>
      <c r="Y20" s="72"/>
      <c r="Z20" s="72"/>
      <c r="AA20" s="51" t="s">
        <v>48</v>
      </c>
      <c r="AB20" s="72" t="s">
        <v>49</v>
      </c>
      <c r="AC20" s="72"/>
    </row>
    <row r="21" spans="2:38">
      <c r="D21" s="39"/>
      <c r="W21" s="51" t="s">
        <v>50</v>
      </c>
      <c r="X21" s="72" t="s">
        <v>51</v>
      </c>
      <c r="Y21" s="72"/>
      <c r="Z21" s="72"/>
      <c r="AA21" s="51" t="s">
        <v>52</v>
      </c>
      <c r="AB21" s="72" t="s">
        <v>53</v>
      </c>
      <c r="AC21" s="72"/>
    </row>
    <row r="22" spans="2:38">
      <c r="D22" s="39"/>
      <c r="K22" s="51"/>
      <c r="L22" s="73"/>
      <c r="M22" s="73"/>
      <c r="N22" s="73"/>
      <c r="O22" s="56"/>
    </row>
    <row r="23" spans="2:38">
      <c r="D23" s="39"/>
      <c r="O23" s="52"/>
    </row>
    <row r="25" spans="2:38">
      <c r="AL25" s="52"/>
    </row>
    <row r="27" spans="2:38">
      <c r="D27" s="39"/>
    </row>
    <row r="28" spans="2:38">
      <c r="D28" s="39"/>
    </row>
    <row r="29" spans="2:38">
      <c r="D29" s="39"/>
      <c r="AL29" s="52"/>
    </row>
    <row r="30" spans="2:38">
      <c r="D30" s="39"/>
    </row>
  </sheetData>
  <mergeCells count="43">
    <mergeCell ref="L22:N22"/>
    <mergeCell ref="X19:Z19"/>
    <mergeCell ref="AB19:AC19"/>
    <mergeCell ref="X20:Z20"/>
    <mergeCell ref="AB20:AC20"/>
    <mergeCell ref="X21:Z21"/>
    <mergeCell ref="AB21:AC21"/>
    <mergeCell ref="I16:J16"/>
    <mergeCell ref="X16:Z16"/>
    <mergeCell ref="AB16:AC16"/>
    <mergeCell ref="X17:Z17"/>
    <mergeCell ref="AB17:AC17"/>
    <mergeCell ref="X18:Z18"/>
    <mergeCell ref="AB18:AC18"/>
    <mergeCell ref="AS4:AT4"/>
    <mergeCell ref="AU4:AV4"/>
    <mergeCell ref="A7:A10"/>
    <mergeCell ref="C7:C9"/>
    <mergeCell ref="C10:C11"/>
    <mergeCell ref="A12:A13"/>
    <mergeCell ref="C12:C14"/>
    <mergeCell ref="AG4:AH4"/>
    <mergeCell ref="AI4:AJ4"/>
    <mergeCell ref="AK4:AL4"/>
    <mergeCell ref="AM4:AN4"/>
    <mergeCell ref="AO4:AP4"/>
    <mergeCell ref="AQ4:AR4"/>
    <mergeCell ref="U4:V4"/>
    <mergeCell ref="U2:AH2"/>
    <mergeCell ref="AU2:AV2"/>
    <mergeCell ref="E4:F4"/>
    <mergeCell ref="G4:H4"/>
    <mergeCell ref="I4:J4"/>
    <mergeCell ref="K4:L4"/>
    <mergeCell ref="M4:N4"/>
    <mergeCell ref="O4:P4"/>
    <mergeCell ref="Q4:R4"/>
    <mergeCell ref="S4:T4"/>
    <mergeCell ref="W4:X4"/>
    <mergeCell ref="Y4:Z4"/>
    <mergeCell ref="AA4:AB4"/>
    <mergeCell ref="AC4:AD4"/>
    <mergeCell ref="AE4:AF4"/>
  </mergeCells>
  <pageMargins left="0.7" right="0.7" top="0.75" bottom="0.75" header="0.3" footer="0.3"/>
  <pageSetup paperSize="8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C23D-4FC6-4614-A9CE-937DC400E484}">
  <sheetPr>
    <pageSetUpPr fitToPage="1"/>
  </sheetPr>
  <dimension ref="A1:AX30"/>
  <sheetViews>
    <sheetView view="pageBreakPreview" topLeftCell="A3" zoomScale="90" zoomScaleNormal="40" zoomScaleSheetLayoutView="90" workbookViewId="0">
      <selection activeCell="D31" sqref="D31"/>
    </sheetView>
  </sheetViews>
  <sheetFormatPr defaultColWidth="9.109375" defaultRowHeight="14.4"/>
  <cols>
    <col min="1" max="1" width="14" style="1" customWidth="1"/>
    <col min="2" max="2" width="8.88671875" style="1" customWidth="1"/>
    <col min="3" max="3" width="16.5546875" style="1" customWidth="1"/>
    <col min="4" max="4" width="53.6640625" style="1" customWidth="1"/>
    <col min="5" max="5" width="7.44140625" style="1" hidden="1" customWidth="1"/>
    <col min="6" max="6" width="8.44140625" style="1" hidden="1" customWidth="1"/>
    <col min="7" max="7" width="5.6640625" style="1" hidden="1" customWidth="1"/>
    <col min="8" max="8" width="8" style="1" hidden="1" customWidth="1"/>
    <col min="9" max="9" width="6" style="1" hidden="1" customWidth="1"/>
    <col min="10" max="10" width="8.44140625" style="1" hidden="1" customWidth="1"/>
    <col min="11" max="11" width="6" style="1" customWidth="1"/>
    <col min="12" max="12" width="8.109375" style="1" customWidth="1"/>
    <col min="13" max="13" width="5.6640625" style="1" customWidth="1"/>
    <col min="14" max="14" width="8.44140625" style="1" bestFit="1" customWidth="1"/>
    <col min="15" max="15" width="6" style="1" bestFit="1" customWidth="1"/>
    <col min="16" max="16" width="8.88671875" style="1" bestFit="1" customWidth="1"/>
    <col min="17" max="17" width="5.6640625" style="1" customWidth="1"/>
    <col min="18" max="18" width="8.109375" style="1" customWidth="1"/>
    <col min="19" max="19" width="6.109375" style="1" customWidth="1"/>
    <col min="20" max="20" width="8.33203125" style="1" bestFit="1" customWidth="1"/>
    <col min="21" max="21" width="5.5546875" style="1" bestFit="1" customWidth="1"/>
    <col min="22" max="22" width="8.33203125" style="1" bestFit="1" customWidth="1"/>
    <col min="23" max="23" width="5.5546875" style="1" bestFit="1" customWidth="1"/>
    <col min="24" max="24" width="8.33203125" style="1" bestFit="1" customWidth="1"/>
    <col min="25" max="25" width="5.5546875" style="1" bestFit="1" customWidth="1"/>
    <col min="26" max="26" width="8" style="1" customWidth="1"/>
    <col min="27" max="27" width="5.5546875" style="1" bestFit="1" customWidth="1"/>
    <col min="28" max="28" width="8.33203125" style="1" bestFit="1" customWidth="1"/>
    <col min="29" max="29" width="5.5546875" style="1" bestFit="1" customWidth="1"/>
    <col min="30" max="30" width="7.44140625" style="1" customWidth="1"/>
    <col min="31" max="31" width="5.33203125" style="1" customWidth="1"/>
    <col min="32" max="32" width="7.109375" style="1" customWidth="1"/>
    <col min="33" max="33" width="5.5546875" style="1" bestFit="1" customWidth="1"/>
    <col min="34" max="34" width="8.33203125" style="1" bestFit="1" customWidth="1"/>
    <col min="35" max="35" width="5.5546875" style="1" bestFit="1" customWidth="1"/>
    <col min="36" max="36" width="8.33203125" style="1" bestFit="1" customWidth="1"/>
    <col min="37" max="37" width="5.5546875" style="1" bestFit="1" customWidth="1"/>
    <col min="38" max="38" width="8.33203125" style="1" bestFit="1" customWidth="1"/>
    <col min="39" max="39" width="5.5546875" style="1" bestFit="1" customWidth="1"/>
    <col min="40" max="40" width="8.33203125" style="1" bestFit="1" customWidth="1"/>
    <col min="41" max="41" width="5.5546875" style="1" bestFit="1" customWidth="1"/>
    <col min="42" max="42" width="8.33203125" style="1" bestFit="1" customWidth="1"/>
    <col min="43" max="43" width="5.5546875" style="1" bestFit="1" customWidth="1"/>
    <col min="44" max="44" width="8.33203125" style="1" bestFit="1" customWidth="1"/>
    <col min="45" max="45" width="5.5546875" style="1" bestFit="1" customWidth="1"/>
    <col min="46" max="46" width="8.33203125" style="1" bestFit="1" customWidth="1"/>
    <col min="47" max="47" width="5.5546875" style="1" bestFit="1" customWidth="1"/>
    <col min="48" max="48" width="8.33203125" style="1" bestFit="1" customWidth="1"/>
    <col min="49" max="16384" width="9.109375" style="1"/>
  </cols>
  <sheetData>
    <row r="1" spans="1:50" ht="24" customHeight="1">
      <c r="B1" s="2"/>
      <c r="C1" s="2"/>
    </row>
    <row r="2" spans="1:50" ht="23.4">
      <c r="B2" s="2" t="s">
        <v>0</v>
      </c>
      <c r="C2" s="2"/>
      <c r="U2" s="78" t="s">
        <v>54</v>
      </c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U2" s="74">
        <v>46232</v>
      </c>
      <c r="AV2" s="75"/>
    </row>
    <row r="3" spans="1:50" ht="15" thickBot="1"/>
    <row r="4" spans="1:50" ht="37.5" customHeight="1" thickBot="1">
      <c r="E4" s="79">
        <v>46023</v>
      </c>
      <c r="F4" s="80"/>
      <c r="G4" s="79">
        <v>46054</v>
      </c>
      <c r="H4" s="80"/>
      <c r="I4" s="79">
        <v>46082</v>
      </c>
      <c r="J4" s="80"/>
      <c r="K4" s="79">
        <v>46174</v>
      </c>
      <c r="L4" s="80"/>
      <c r="M4" s="79">
        <v>46204</v>
      </c>
      <c r="N4" s="80"/>
      <c r="O4" s="79">
        <v>46235</v>
      </c>
      <c r="P4" s="80"/>
      <c r="Q4" s="79">
        <v>46266</v>
      </c>
      <c r="R4" s="80"/>
      <c r="S4" s="79">
        <v>46296</v>
      </c>
      <c r="T4" s="80"/>
      <c r="U4" s="79">
        <v>46327</v>
      </c>
      <c r="V4" s="80"/>
      <c r="W4" s="79">
        <v>46357</v>
      </c>
      <c r="X4" s="80"/>
      <c r="Y4" s="76">
        <v>46388</v>
      </c>
      <c r="Z4" s="77"/>
      <c r="AA4" s="76">
        <v>46419</v>
      </c>
      <c r="AB4" s="77"/>
      <c r="AC4" s="76">
        <v>46447</v>
      </c>
      <c r="AD4" s="77"/>
      <c r="AE4" s="76">
        <v>46478</v>
      </c>
      <c r="AF4" s="77"/>
      <c r="AG4" s="76">
        <v>46508</v>
      </c>
      <c r="AH4" s="77"/>
      <c r="AI4" s="76">
        <v>46539</v>
      </c>
      <c r="AJ4" s="77"/>
      <c r="AK4" s="76">
        <v>46569</v>
      </c>
      <c r="AL4" s="77"/>
      <c r="AM4" s="76">
        <v>46600</v>
      </c>
      <c r="AN4" s="77"/>
      <c r="AO4" s="76">
        <v>46631</v>
      </c>
      <c r="AP4" s="77"/>
      <c r="AQ4" s="76">
        <v>46661</v>
      </c>
      <c r="AR4" s="77"/>
      <c r="AS4" s="76">
        <v>46692</v>
      </c>
      <c r="AT4" s="77"/>
      <c r="AU4" s="76">
        <v>46722</v>
      </c>
      <c r="AV4" s="77"/>
    </row>
    <row r="5" spans="1:50" s="10" customFormat="1" ht="37.5" customHeight="1">
      <c r="A5" s="3"/>
      <c r="B5" s="4" t="s">
        <v>2</v>
      </c>
      <c r="C5" s="4" t="s">
        <v>3</v>
      </c>
      <c r="D5" s="4" t="s">
        <v>4</v>
      </c>
      <c r="E5" s="5" t="s">
        <v>5</v>
      </c>
      <c r="F5" s="5" t="s">
        <v>6</v>
      </c>
      <c r="G5" s="5" t="s">
        <v>5</v>
      </c>
      <c r="H5" s="5" t="s">
        <v>6</v>
      </c>
      <c r="I5" s="5" t="s">
        <v>5</v>
      </c>
      <c r="J5" s="5" t="s">
        <v>6</v>
      </c>
      <c r="K5" s="6" t="s">
        <v>5</v>
      </c>
      <c r="L5" s="6" t="s">
        <v>6</v>
      </c>
      <c r="M5" s="6" t="s">
        <v>5</v>
      </c>
      <c r="N5" s="6" t="s">
        <v>6</v>
      </c>
      <c r="O5" s="6" t="s">
        <v>5</v>
      </c>
      <c r="P5" s="6" t="s">
        <v>6</v>
      </c>
      <c r="Q5" s="6" t="s">
        <v>5</v>
      </c>
      <c r="R5" s="6" t="s">
        <v>6</v>
      </c>
      <c r="S5" s="6" t="s">
        <v>5</v>
      </c>
      <c r="T5" s="7" t="s">
        <v>6</v>
      </c>
      <c r="U5" s="7" t="s">
        <v>5</v>
      </c>
      <c r="V5" s="7" t="s">
        <v>6</v>
      </c>
      <c r="W5" s="7" t="s">
        <v>5</v>
      </c>
      <c r="X5" s="7" t="s">
        <v>6</v>
      </c>
      <c r="Y5" s="8" t="s">
        <v>5</v>
      </c>
      <c r="Z5" s="9" t="s">
        <v>6</v>
      </c>
      <c r="AA5" s="9" t="s">
        <v>5</v>
      </c>
      <c r="AB5" s="9" t="s">
        <v>6</v>
      </c>
      <c r="AC5" s="9" t="s">
        <v>5</v>
      </c>
      <c r="AD5" s="9" t="s">
        <v>6</v>
      </c>
      <c r="AE5" s="9" t="s">
        <v>5</v>
      </c>
      <c r="AF5" s="9" t="s">
        <v>6</v>
      </c>
      <c r="AG5" s="9" t="s">
        <v>5</v>
      </c>
      <c r="AH5" s="9" t="s">
        <v>6</v>
      </c>
      <c r="AI5" s="9" t="s">
        <v>5</v>
      </c>
      <c r="AJ5" s="9" t="s">
        <v>6</v>
      </c>
      <c r="AK5" s="9" t="s">
        <v>5</v>
      </c>
      <c r="AL5" s="9" t="s">
        <v>6</v>
      </c>
      <c r="AM5" s="9" t="s">
        <v>5</v>
      </c>
      <c r="AN5" s="9" t="s">
        <v>6</v>
      </c>
      <c r="AO5" s="9" t="s">
        <v>5</v>
      </c>
      <c r="AP5" s="9" t="s">
        <v>6</v>
      </c>
      <c r="AQ5" s="9" t="s">
        <v>5</v>
      </c>
      <c r="AR5" s="9" t="s">
        <v>6</v>
      </c>
      <c r="AS5" s="9" t="s">
        <v>5</v>
      </c>
      <c r="AT5" s="9" t="s">
        <v>6</v>
      </c>
      <c r="AU5" s="9" t="s">
        <v>5</v>
      </c>
      <c r="AV5" s="9" t="s">
        <v>6</v>
      </c>
    </row>
    <row r="6" spans="1:50" ht="28.8">
      <c r="A6" s="59"/>
      <c r="B6" s="15">
        <v>1</v>
      </c>
      <c r="C6" s="11" t="s">
        <v>7</v>
      </c>
      <c r="D6" s="12" t="s">
        <v>8</v>
      </c>
      <c r="E6" s="13"/>
      <c r="F6" s="13"/>
      <c r="G6" s="13"/>
      <c r="H6" s="14"/>
      <c r="I6" s="14"/>
      <c r="J6" s="14"/>
      <c r="K6" s="60"/>
      <c r="L6" s="60"/>
      <c r="M6" s="60"/>
      <c r="N6" s="63"/>
      <c r="O6" s="63"/>
      <c r="P6" s="63"/>
      <c r="Q6" s="63"/>
      <c r="R6" s="63"/>
      <c r="S6" s="63"/>
      <c r="T6" s="60"/>
      <c r="U6" s="60"/>
      <c r="V6" s="60"/>
      <c r="W6" s="18"/>
      <c r="X6" s="17"/>
      <c r="Y6" s="21"/>
      <c r="Z6" s="20"/>
      <c r="AA6" s="20"/>
      <c r="AB6" s="18"/>
      <c r="AC6" s="17"/>
      <c r="AD6" s="18"/>
      <c r="AE6" s="17"/>
      <c r="AF6" s="17"/>
      <c r="AG6" s="17"/>
      <c r="AH6" s="20"/>
      <c r="AI6" s="20"/>
      <c r="AJ6" s="20"/>
      <c r="AK6" s="18"/>
      <c r="AL6" s="17"/>
      <c r="AM6" s="18"/>
      <c r="AN6" s="17"/>
      <c r="AO6" s="17"/>
      <c r="AP6" s="17"/>
      <c r="AQ6" s="20"/>
      <c r="AR6" s="20"/>
      <c r="AS6" s="20"/>
      <c r="AT6" s="18"/>
      <c r="AU6" s="17"/>
      <c r="AV6" s="18"/>
      <c r="AW6" s="22">
        <f>E6+G6+I6+K6+M6+O6+Q6+S6+U6+W6+Y6+AA6+AC6+AE6+AG6+AI6+AK6+AM6+AO6+AQ6+AS6+AU6</f>
        <v>0</v>
      </c>
    </row>
    <row r="7" spans="1:50" ht="28.8">
      <c r="A7" s="85"/>
      <c r="B7" s="15">
        <v>2</v>
      </c>
      <c r="C7" s="83" t="s">
        <v>10</v>
      </c>
      <c r="D7" s="12" t="s">
        <v>11</v>
      </c>
      <c r="E7" s="13"/>
      <c r="F7" s="13"/>
      <c r="G7" s="13"/>
      <c r="H7" s="24"/>
      <c r="I7" s="14"/>
      <c r="J7" s="14"/>
      <c r="K7" s="60"/>
      <c r="L7" s="60"/>
      <c r="M7" s="60"/>
      <c r="N7" s="63"/>
      <c r="O7" s="63"/>
      <c r="P7" s="63"/>
      <c r="Q7" s="63"/>
      <c r="R7" s="63"/>
      <c r="S7" s="63"/>
      <c r="T7" s="60"/>
      <c r="U7" s="60"/>
      <c r="V7" s="60"/>
      <c r="W7" s="18"/>
      <c r="X7" s="17"/>
      <c r="Y7" s="21"/>
      <c r="Z7" s="20"/>
      <c r="AA7" s="20"/>
      <c r="AB7" s="18"/>
      <c r="AC7" s="17"/>
      <c r="AD7" s="18"/>
      <c r="AE7" s="17"/>
      <c r="AF7" s="17"/>
      <c r="AG7" s="17"/>
      <c r="AH7" s="20"/>
      <c r="AI7" s="20"/>
      <c r="AJ7" s="20"/>
      <c r="AK7" s="18"/>
      <c r="AL7" s="17"/>
      <c r="AM7" s="18"/>
      <c r="AN7" s="17"/>
      <c r="AO7" s="17"/>
      <c r="AP7" s="17"/>
      <c r="AQ7" s="20"/>
      <c r="AR7" s="20"/>
      <c r="AS7" s="20"/>
      <c r="AT7" s="18"/>
      <c r="AU7" s="17"/>
      <c r="AV7" s="18"/>
      <c r="AW7" s="22">
        <f t="shared" ref="AW7:AW14" si="0">E7+G7+I7+K7+M7+O7+Q7+S7+U7+W7+Y7+AA7+AC7+AE7+AG7+AI7+AK7+AM7+AO7+AQ7+AS7+AU7</f>
        <v>0</v>
      </c>
    </row>
    <row r="8" spans="1:50" ht="28.8">
      <c r="A8" s="85"/>
      <c r="B8" s="15">
        <v>3</v>
      </c>
      <c r="C8" s="83"/>
      <c r="D8" s="28" t="s">
        <v>13</v>
      </c>
      <c r="E8" s="13"/>
      <c r="F8" s="13"/>
      <c r="G8" s="13"/>
      <c r="H8" s="14"/>
      <c r="I8" s="14"/>
      <c r="J8" s="14"/>
      <c r="K8" s="61"/>
      <c r="L8" s="61"/>
      <c r="M8" s="60"/>
      <c r="N8" s="63"/>
      <c r="O8" s="63"/>
      <c r="P8" s="63"/>
      <c r="Q8" s="63"/>
      <c r="R8" s="63"/>
      <c r="S8" s="62"/>
      <c r="T8" s="61"/>
      <c r="U8" s="60"/>
      <c r="V8" s="60"/>
      <c r="W8" s="19">
        <f>1</f>
        <v>1</v>
      </c>
      <c r="X8" s="15" t="s">
        <v>16</v>
      </c>
      <c r="Y8" s="21"/>
      <c r="Z8" s="20"/>
      <c r="AA8" s="20"/>
      <c r="AB8" s="18"/>
      <c r="AC8" s="17"/>
      <c r="AD8" s="18"/>
      <c r="AE8" s="17"/>
      <c r="AF8" s="17"/>
      <c r="AG8" s="17"/>
      <c r="AH8" s="20"/>
      <c r="AI8" s="20"/>
      <c r="AJ8" s="20"/>
      <c r="AK8" s="18"/>
      <c r="AL8" s="17"/>
      <c r="AM8" s="18"/>
      <c r="AN8" s="17"/>
      <c r="AO8" s="17"/>
      <c r="AP8" s="17"/>
      <c r="AQ8" s="20"/>
      <c r="AR8" s="20"/>
      <c r="AS8" s="20"/>
      <c r="AT8" s="18"/>
      <c r="AU8" s="17"/>
      <c r="AV8" s="18"/>
      <c r="AW8" s="22">
        <f t="shared" si="0"/>
        <v>1</v>
      </c>
    </row>
    <row r="9" spans="1:50">
      <c r="A9" s="85"/>
      <c r="B9" s="15">
        <v>4</v>
      </c>
      <c r="C9" s="83"/>
      <c r="D9" s="28" t="s">
        <v>15</v>
      </c>
      <c r="E9" s="13"/>
      <c r="F9" s="13"/>
      <c r="G9" s="13"/>
      <c r="H9" s="14"/>
      <c r="I9" s="14"/>
      <c r="J9" s="14"/>
      <c r="K9" s="60"/>
      <c r="L9" s="60"/>
      <c r="M9" s="60"/>
      <c r="N9" s="63"/>
      <c r="O9" s="63"/>
      <c r="P9" s="63"/>
      <c r="Q9" s="63"/>
      <c r="R9" s="63"/>
      <c r="S9" s="62"/>
      <c r="T9" s="61"/>
      <c r="U9" s="60"/>
      <c r="V9" s="60"/>
      <c r="W9" s="19"/>
      <c r="X9" s="15"/>
      <c r="Y9" s="21"/>
      <c r="Z9" s="20"/>
      <c r="AA9" s="20"/>
      <c r="AB9" s="18"/>
      <c r="AC9" s="17"/>
      <c r="AD9" s="18"/>
      <c r="AE9" s="17"/>
      <c r="AF9" s="17"/>
      <c r="AG9" s="17"/>
      <c r="AH9" s="20"/>
      <c r="AI9" s="20"/>
      <c r="AJ9" s="20"/>
      <c r="AK9" s="18"/>
      <c r="AL9" s="17"/>
      <c r="AM9" s="18"/>
      <c r="AN9" s="17"/>
      <c r="AO9" s="17"/>
      <c r="AP9" s="17"/>
      <c r="AQ9" s="20"/>
      <c r="AR9" s="20"/>
      <c r="AS9" s="20"/>
      <c r="AT9" s="18"/>
      <c r="AU9" s="17"/>
      <c r="AV9" s="18"/>
      <c r="AW9" s="22">
        <f t="shared" si="0"/>
        <v>0</v>
      </c>
    </row>
    <row r="10" spans="1:50" ht="28.8">
      <c r="A10" s="85"/>
      <c r="B10" s="15">
        <v>5</v>
      </c>
      <c r="C10" s="86" t="s">
        <v>17</v>
      </c>
      <c r="D10" s="12" t="s">
        <v>18</v>
      </c>
      <c r="E10" s="13"/>
      <c r="F10" s="24"/>
      <c r="G10" s="13"/>
      <c r="H10" s="14"/>
      <c r="I10" s="14"/>
      <c r="J10" s="14"/>
      <c r="K10" s="60"/>
      <c r="L10" s="64"/>
      <c r="M10" s="60"/>
      <c r="N10" s="63"/>
      <c r="O10" s="63"/>
      <c r="P10" s="63"/>
      <c r="Q10" s="63"/>
      <c r="R10" s="63"/>
      <c r="S10" s="62"/>
      <c r="T10" s="61"/>
      <c r="U10" s="60"/>
      <c r="V10" s="60"/>
      <c r="W10" s="19"/>
      <c r="X10" s="15"/>
      <c r="Y10" s="21"/>
      <c r="Z10" s="25"/>
      <c r="AA10" s="20"/>
      <c r="AB10" s="18"/>
      <c r="AC10" s="17"/>
      <c r="AD10" s="26"/>
      <c r="AE10" s="17"/>
      <c r="AF10" s="17"/>
      <c r="AG10" s="17"/>
      <c r="AH10" s="20"/>
      <c r="AI10" s="20"/>
      <c r="AJ10" s="20"/>
      <c r="AK10" s="18"/>
      <c r="AL10" s="17"/>
      <c r="AM10" s="18"/>
      <c r="AN10" s="17"/>
      <c r="AO10" s="17"/>
      <c r="AP10" s="17"/>
      <c r="AQ10" s="20"/>
      <c r="AR10" s="20"/>
      <c r="AS10" s="20"/>
      <c r="AT10" s="18"/>
      <c r="AU10" s="17"/>
      <c r="AV10" s="18"/>
      <c r="AW10" s="22">
        <f t="shared" si="0"/>
        <v>0</v>
      </c>
    </row>
    <row r="11" spans="1:50">
      <c r="A11" s="32"/>
      <c r="B11" s="15">
        <v>6</v>
      </c>
      <c r="C11" s="87"/>
      <c r="D11" s="12" t="s">
        <v>20</v>
      </c>
      <c r="E11" s="13"/>
      <c r="F11" s="13"/>
      <c r="G11" s="13"/>
      <c r="H11" s="34"/>
      <c r="I11" s="14"/>
      <c r="J11" s="14"/>
      <c r="K11" s="61"/>
      <c r="L11" s="71"/>
      <c r="M11" s="60"/>
      <c r="N11" s="63"/>
      <c r="O11" s="63"/>
      <c r="P11" s="63"/>
      <c r="Q11" s="63"/>
      <c r="R11" s="63"/>
      <c r="S11" s="62"/>
      <c r="T11" s="61"/>
      <c r="U11" s="60"/>
      <c r="V11" s="60"/>
      <c r="W11" s="19">
        <f>1+1</f>
        <v>2</v>
      </c>
      <c r="X11" s="15" t="s">
        <v>21</v>
      </c>
      <c r="Y11" s="21"/>
      <c r="Z11" s="20"/>
      <c r="AA11" s="20"/>
      <c r="AB11" s="18"/>
      <c r="AC11" s="17"/>
      <c r="AD11" s="18"/>
      <c r="AE11" s="17"/>
      <c r="AF11" s="17"/>
      <c r="AG11" s="17"/>
      <c r="AH11" s="20"/>
      <c r="AI11" s="20"/>
      <c r="AJ11" s="20"/>
      <c r="AK11" s="18"/>
      <c r="AL11" s="17"/>
      <c r="AM11" s="18"/>
      <c r="AN11" s="17"/>
      <c r="AO11" s="17"/>
      <c r="AP11" s="17"/>
      <c r="AQ11" s="20"/>
      <c r="AR11" s="20"/>
      <c r="AS11" s="20"/>
      <c r="AT11" s="18"/>
      <c r="AU11" s="17"/>
      <c r="AV11" s="18"/>
      <c r="AW11" s="22">
        <f t="shared" si="0"/>
        <v>2</v>
      </c>
    </row>
    <row r="12" spans="1:50">
      <c r="A12" s="81"/>
      <c r="B12" s="15">
        <v>7</v>
      </c>
      <c r="C12" s="83" t="s">
        <v>23</v>
      </c>
      <c r="D12" s="12" t="s">
        <v>24</v>
      </c>
      <c r="E12" s="13"/>
      <c r="F12" s="24"/>
      <c r="G12" s="13"/>
      <c r="H12" s="14"/>
      <c r="I12" s="14"/>
      <c r="J12" s="14"/>
      <c r="K12" s="61"/>
      <c r="L12" s="71"/>
      <c r="M12" s="60"/>
      <c r="N12" s="63"/>
      <c r="O12" s="63"/>
      <c r="P12" s="63"/>
      <c r="Q12" s="63"/>
      <c r="R12" s="63"/>
      <c r="S12" s="62"/>
      <c r="T12" s="61"/>
      <c r="U12" s="60"/>
      <c r="V12" s="60"/>
      <c r="W12" s="19">
        <f>1</f>
        <v>1</v>
      </c>
      <c r="X12" s="15" t="s">
        <v>55</v>
      </c>
      <c r="Y12" s="27"/>
      <c r="Z12" s="11"/>
      <c r="AA12" s="27">
        <f>1</f>
        <v>1</v>
      </c>
      <c r="AB12" s="11" t="s">
        <v>55</v>
      </c>
      <c r="AC12" s="17"/>
      <c r="AD12" s="26"/>
      <c r="AE12" s="17"/>
      <c r="AF12" s="31"/>
      <c r="AG12" s="17"/>
      <c r="AH12" s="20"/>
      <c r="AI12" s="20"/>
      <c r="AJ12" s="20"/>
      <c r="AK12" s="18"/>
      <c r="AL12" s="17"/>
      <c r="AM12" s="18"/>
      <c r="AN12" s="17"/>
      <c r="AO12" s="17"/>
      <c r="AP12" s="17"/>
      <c r="AQ12" s="20"/>
      <c r="AR12" s="20"/>
      <c r="AS12" s="20"/>
      <c r="AT12" s="18"/>
      <c r="AU12" s="17"/>
      <c r="AV12" s="18"/>
      <c r="AW12" s="22">
        <f>E12+G12+I12+K12+M12+O12+Q12+S12+U12+W12+Y12+AA12+AC12+AE12+AG12+AI12+AK12+AM12+AO12+AQ12+AS12+AU12</f>
        <v>2</v>
      </c>
    </row>
    <row r="13" spans="1:50" ht="28.8">
      <c r="A13" s="82"/>
      <c r="B13" s="15">
        <v>8</v>
      </c>
      <c r="C13" s="83"/>
      <c r="D13" s="12" t="s">
        <v>27</v>
      </c>
      <c r="E13" s="13"/>
      <c r="F13" s="24"/>
      <c r="G13" s="36"/>
      <c r="H13" s="14"/>
      <c r="I13" s="14"/>
      <c r="J13" s="14"/>
      <c r="K13" s="60"/>
      <c r="L13" s="60"/>
      <c r="M13" s="60"/>
      <c r="N13" s="63"/>
      <c r="O13" s="63"/>
      <c r="P13" s="60"/>
      <c r="Q13" s="63"/>
      <c r="R13" s="63"/>
      <c r="S13" s="62"/>
      <c r="T13" s="61"/>
      <c r="U13" s="60"/>
      <c r="V13" s="60"/>
      <c r="W13" s="19">
        <f>1</f>
        <v>1</v>
      </c>
      <c r="X13" s="15" t="s">
        <v>9</v>
      </c>
      <c r="Y13" s="21"/>
      <c r="Z13" s="20"/>
      <c r="AA13" s="15">
        <f>1</f>
        <v>1</v>
      </c>
      <c r="AB13" s="16" t="s">
        <v>9</v>
      </c>
      <c r="AC13" s="17"/>
      <c r="AD13" s="20"/>
      <c r="AE13" s="17"/>
      <c r="AF13" s="17"/>
      <c r="AG13" s="17"/>
      <c r="AH13" s="20"/>
      <c r="AI13" s="20"/>
      <c r="AJ13" s="20"/>
      <c r="AK13" s="18"/>
      <c r="AL13" s="17"/>
      <c r="AM13" s="20"/>
      <c r="AN13" s="17"/>
      <c r="AO13" s="17"/>
      <c r="AP13" s="17"/>
      <c r="AQ13" s="20"/>
      <c r="AR13" s="20"/>
      <c r="AS13" s="20"/>
      <c r="AT13" s="18"/>
      <c r="AU13" s="17"/>
      <c r="AV13" s="20"/>
      <c r="AW13" s="22">
        <f t="shared" si="0"/>
        <v>2</v>
      </c>
    </row>
    <row r="14" spans="1:50" ht="29.4" thickBot="1">
      <c r="A14" s="23"/>
      <c r="B14" s="15">
        <v>9</v>
      </c>
      <c r="C14" s="83"/>
      <c r="D14" s="12" t="s">
        <v>29</v>
      </c>
      <c r="E14" s="13"/>
      <c r="F14" s="13"/>
      <c r="G14" s="13"/>
      <c r="H14" s="14"/>
      <c r="I14" s="14"/>
      <c r="J14" s="14"/>
      <c r="K14" s="61"/>
      <c r="L14" s="61"/>
      <c r="M14" s="60"/>
      <c r="N14" s="63"/>
      <c r="O14" s="63"/>
      <c r="P14" s="63"/>
      <c r="Q14" s="63"/>
      <c r="R14" s="63"/>
      <c r="S14" s="62"/>
      <c r="T14" s="61"/>
      <c r="U14" s="60"/>
      <c r="V14" s="60"/>
      <c r="W14" s="19"/>
      <c r="X14" s="15"/>
      <c r="Y14" s="21"/>
      <c r="Z14" s="20"/>
      <c r="AA14" s="20"/>
      <c r="AB14" s="18"/>
      <c r="AC14" s="17"/>
      <c r="AD14" s="20"/>
      <c r="AE14" s="19">
        <f>1</f>
        <v>1</v>
      </c>
      <c r="AF14" s="19" t="s">
        <v>9</v>
      </c>
      <c r="AG14" s="17"/>
      <c r="AH14" s="20"/>
      <c r="AI14" s="20"/>
      <c r="AJ14" s="20"/>
      <c r="AK14" s="18"/>
      <c r="AL14" s="17"/>
      <c r="AM14" s="20"/>
      <c r="AN14" s="17"/>
      <c r="AO14" s="18"/>
      <c r="AP14" s="17"/>
      <c r="AQ14" s="20"/>
      <c r="AR14" s="20"/>
      <c r="AS14" s="20"/>
      <c r="AT14" s="18"/>
      <c r="AU14" s="37"/>
      <c r="AV14" s="20"/>
      <c r="AW14" s="22">
        <f t="shared" si="0"/>
        <v>1</v>
      </c>
    </row>
    <row r="15" spans="1:50" ht="15.75" customHeight="1" thickBot="1">
      <c r="D15" s="39"/>
      <c r="E15" s="40">
        <f>SUM(E6:E14)</f>
        <v>0</v>
      </c>
      <c r="F15" s="41"/>
      <c r="G15" s="40">
        <f>SUM(G6:G14)</f>
        <v>0</v>
      </c>
      <c r="H15" s="41"/>
      <c r="I15" s="40">
        <f>SUM(I6:I14)</f>
        <v>0</v>
      </c>
      <c r="J15" s="41"/>
      <c r="K15" s="42">
        <f>SUM(K5:K14)</f>
        <v>0</v>
      </c>
      <c r="L15" s="43"/>
      <c r="M15" s="42">
        <f>SUM(M5:M14)</f>
        <v>0</v>
      </c>
      <c r="O15" s="44">
        <f>SUM(O5:O14)</f>
        <v>0</v>
      </c>
      <c r="Q15" s="44">
        <f>SUM(Q5:Q14)</f>
        <v>0</v>
      </c>
      <c r="S15" s="44">
        <f>SUM(S5:S14)</f>
        <v>0</v>
      </c>
      <c r="U15" s="44">
        <f>SUM(U5:U14)</f>
        <v>0</v>
      </c>
      <c r="W15" s="44">
        <f>SUM(W5:W14)</f>
        <v>5</v>
      </c>
      <c r="Y15" s="44">
        <f>SUM(Y5:Y14)</f>
        <v>0</v>
      </c>
      <c r="AA15" s="44">
        <f>SUM(AA5:AA14)</f>
        <v>2</v>
      </c>
      <c r="AC15" s="44">
        <f>SUM(AC5:AC14)</f>
        <v>0</v>
      </c>
      <c r="AE15" s="44">
        <f>SUM(AE5:AE14)</f>
        <v>1</v>
      </c>
      <c r="AG15" s="44">
        <f>SUM(AG5:AG14)</f>
        <v>0</v>
      </c>
      <c r="AI15" s="44">
        <f>SUM(AI5:AI14)</f>
        <v>0</v>
      </c>
      <c r="AK15" s="44">
        <f>SUM(AK5:AK14)</f>
        <v>0</v>
      </c>
      <c r="AM15" s="44">
        <f>SUM(AM5:AM14)</f>
        <v>0</v>
      </c>
      <c r="AO15" s="44">
        <f>SUM(AO5:AO14)</f>
        <v>0</v>
      </c>
      <c r="AP15" s="45"/>
      <c r="AQ15" s="44">
        <f>SUM(AQ5:AQ14)</f>
        <v>0</v>
      </c>
      <c r="AS15" s="44">
        <f>SUM(AS5:AS14)</f>
        <v>0</v>
      </c>
      <c r="AU15" s="44">
        <f>SUM(AU5:AU14)</f>
        <v>0</v>
      </c>
      <c r="AV15" s="57"/>
      <c r="AW15" s="47">
        <f>E15+G15+I15+K15+M15+O15+Q15+S15+U15+W15+Y15+AA15+AC15+AE15+AG15+AI15+AK15+AM15+AO15+AQ15+AS15+AU15</f>
        <v>8</v>
      </c>
      <c r="AX15" s="43">
        <f>AW15-AW5-AW6-AW7-AW8-AW9-AW10-AW11-AW12-AW13-AW14</f>
        <v>0</v>
      </c>
    </row>
    <row r="16" spans="1:50" ht="21">
      <c r="B16" s="48"/>
      <c r="C16" s="48"/>
      <c r="D16" s="49"/>
      <c r="E16" s="50"/>
      <c r="F16" s="50"/>
      <c r="I16" s="84"/>
      <c r="J16" s="84"/>
      <c r="X16" s="52"/>
      <c r="Y16" s="51" t="s">
        <v>30</v>
      </c>
      <c r="Z16" s="72" t="s">
        <v>31</v>
      </c>
      <c r="AA16" s="72"/>
      <c r="AB16" s="72"/>
      <c r="AC16" s="58" t="s">
        <v>32</v>
      </c>
      <c r="AD16" s="72" t="s">
        <v>33</v>
      </c>
      <c r="AE16" s="72"/>
      <c r="AL16" s="52"/>
      <c r="AU16" s="52"/>
    </row>
    <row r="17" spans="2:38">
      <c r="D17" s="39"/>
      <c r="Y17" s="51" t="s">
        <v>34</v>
      </c>
      <c r="Z17" s="72" t="s">
        <v>35</v>
      </c>
      <c r="AA17" s="72"/>
      <c r="AB17" s="72"/>
      <c r="AC17" s="58" t="s">
        <v>36</v>
      </c>
      <c r="AD17" s="72" t="s">
        <v>37</v>
      </c>
      <c r="AE17" s="72"/>
    </row>
    <row r="18" spans="2:38" ht="15.6">
      <c r="B18" s="53"/>
      <c r="D18" s="54"/>
      <c r="E18" s="55"/>
      <c r="F18" s="55"/>
      <c r="Y18" s="51" t="s">
        <v>38</v>
      </c>
      <c r="Z18" s="72" t="s">
        <v>39</v>
      </c>
      <c r="AA18" s="72"/>
      <c r="AB18" s="72"/>
      <c r="AC18" s="58" t="s">
        <v>40</v>
      </c>
      <c r="AD18" s="72" t="s">
        <v>41</v>
      </c>
      <c r="AE18" s="72"/>
    </row>
    <row r="19" spans="2:38" ht="15.6">
      <c r="D19" s="54"/>
      <c r="E19" s="55"/>
      <c r="F19" s="55"/>
      <c r="Y19" s="51" t="s">
        <v>42</v>
      </c>
      <c r="Z19" s="72" t="s">
        <v>43</v>
      </c>
      <c r="AA19" s="72"/>
      <c r="AB19" s="72"/>
      <c r="AC19" s="58" t="s">
        <v>44</v>
      </c>
      <c r="AD19" s="72" t="s">
        <v>45</v>
      </c>
      <c r="AE19" s="72"/>
    </row>
    <row r="20" spans="2:38" ht="15.6">
      <c r="D20" s="54"/>
      <c r="E20" s="55"/>
      <c r="F20" s="55"/>
      <c r="Y20" s="51" t="s">
        <v>46</v>
      </c>
      <c r="Z20" s="72" t="s">
        <v>47</v>
      </c>
      <c r="AA20" s="72"/>
      <c r="AB20" s="72"/>
      <c r="AC20" s="58" t="s">
        <v>48</v>
      </c>
      <c r="AD20" s="72" t="s">
        <v>49</v>
      </c>
      <c r="AE20" s="72"/>
    </row>
    <row r="21" spans="2:38">
      <c r="D21" s="39"/>
      <c r="Y21" s="51" t="s">
        <v>50</v>
      </c>
      <c r="Z21" s="72" t="s">
        <v>51</v>
      </c>
      <c r="AA21" s="72"/>
      <c r="AB21" s="72"/>
      <c r="AC21" s="58" t="s">
        <v>52</v>
      </c>
      <c r="AD21" s="72" t="s">
        <v>53</v>
      </c>
      <c r="AE21" s="72"/>
    </row>
    <row r="22" spans="2:38">
      <c r="D22" s="39"/>
      <c r="K22" s="51"/>
      <c r="L22" s="73"/>
      <c r="M22" s="73"/>
      <c r="N22" s="73"/>
      <c r="O22" s="56"/>
    </row>
    <row r="23" spans="2:38">
      <c r="D23" s="39"/>
      <c r="O23" s="52"/>
    </row>
    <row r="25" spans="2:38">
      <c r="AL25" s="52"/>
    </row>
    <row r="27" spans="2:38">
      <c r="D27" s="39"/>
    </row>
    <row r="28" spans="2:38">
      <c r="D28" s="39"/>
    </row>
    <row r="29" spans="2:38">
      <c r="D29" s="39"/>
      <c r="W29" s="1">
        <v>1</v>
      </c>
      <c r="AL29" s="52"/>
    </row>
    <row r="30" spans="2:38">
      <c r="D30" s="39"/>
    </row>
  </sheetData>
  <mergeCells count="43">
    <mergeCell ref="L22:N22"/>
    <mergeCell ref="Z19:AB19"/>
    <mergeCell ref="AD19:AE19"/>
    <mergeCell ref="Z20:AB20"/>
    <mergeCell ref="AD20:AE20"/>
    <mergeCell ref="Z21:AB21"/>
    <mergeCell ref="AD21:AE21"/>
    <mergeCell ref="I16:J16"/>
    <mergeCell ref="Z16:AB16"/>
    <mergeCell ref="AD16:AE16"/>
    <mergeCell ref="Z17:AB17"/>
    <mergeCell ref="AD17:AE17"/>
    <mergeCell ref="Z18:AB18"/>
    <mergeCell ref="AD18:AE18"/>
    <mergeCell ref="AS4:AT4"/>
    <mergeCell ref="AU4:AV4"/>
    <mergeCell ref="A7:A10"/>
    <mergeCell ref="C7:C9"/>
    <mergeCell ref="C10:C11"/>
    <mergeCell ref="A12:A13"/>
    <mergeCell ref="C12:C14"/>
    <mergeCell ref="AG4:AH4"/>
    <mergeCell ref="AI4:AJ4"/>
    <mergeCell ref="AK4:AL4"/>
    <mergeCell ref="AM4:AN4"/>
    <mergeCell ref="AO4:AP4"/>
    <mergeCell ref="AQ4:AR4"/>
    <mergeCell ref="U4:V4"/>
    <mergeCell ref="U2:AH2"/>
    <mergeCell ref="AU2:AV2"/>
    <mergeCell ref="E4:F4"/>
    <mergeCell ref="G4:H4"/>
    <mergeCell ref="I4:J4"/>
    <mergeCell ref="K4:L4"/>
    <mergeCell ref="M4:N4"/>
    <mergeCell ref="O4:P4"/>
    <mergeCell ref="Q4:R4"/>
    <mergeCell ref="S4:T4"/>
    <mergeCell ref="W4:X4"/>
    <mergeCell ref="Y4:Z4"/>
    <mergeCell ref="AA4:AB4"/>
    <mergeCell ref="AC4:AD4"/>
    <mergeCell ref="AE4:AF4"/>
  </mergeCells>
  <pageMargins left="0.7" right="0.7" top="0.75" bottom="0.75" header="0.3" footer="0.3"/>
  <pageSetup paperSize="8" scale="56" orientation="landscape" r:id="rId1"/>
  <colBreaks count="1" manualBreakCount="1">
    <brk id="4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Harmonogram-gwar. </vt:lpstr>
      <vt:lpstr>Harmon-opcja</vt:lpstr>
      <vt:lpstr>'Harmonogram-gwar. '!Obszar_wydruku</vt:lpstr>
      <vt:lpstr>'Harmon-opcja'!Obszar_wydruku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Zimny</dc:creator>
  <cp:lastModifiedBy>Katarzyna Hendel</cp:lastModifiedBy>
  <dcterms:created xsi:type="dcterms:W3CDTF">2026-07-29T06:22:06Z</dcterms:created>
  <dcterms:modified xsi:type="dcterms:W3CDTF">2026-09-03T04:43:30Z</dcterms:modified>
</cp:coreProperties>
</file>